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560" windowHeight="8040" activeTab="0"/>
  </bookViews>
  <sheets>
    <sheet name="2016" sheetId="1" r:id="rId1"/>
  </sheets>
  <definedNames>
    <definedName name="_xlnm.Print_Titles" localSheetId="0">'2016'!$11:$12</definedName>
  </definedNames>
  <calcPr fullCalcOnLoad="1" fullPrecision="0"/>
</workbook>
</file>

<file path=xl/sharedStrings.xml><?xml version="1.0" encoding="utf-8"?>
<sst xmlns="http://schemas.openxmlformats.org/spreadsheetml/2006/main" count="256" uniqueCount="252">
  <si>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</si>
  <si>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</si>
  <si>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</si>
  <si>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</si>
  <si>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</si>
  <si>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</si>
  <si>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</si>
  <si>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</si>
  <si>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ПЛАТЕЖИ ПРИ ПОЛЬЗОВАНИИ ПРИРОДНЫМИ РЕСУРСАМИ</t>
  </si>
  <si>
    <t>Плата за негативное воздействие на окружающую среду</t>
  </si>
  <si>
    <t>Дотации бюджетам муниципальных районов на выравнивание бюджетной обеспеченности</t>
  </si>
  <si>
    <t>Прочие  субсидии  бюджетам  муниципальных районов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</si>
  <si>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</si>
  <si>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</si>
  <si>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</si>
  <si>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</si>
  <si>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</si>
  <si>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Итого доходов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</si>
  <si>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</si>
  <si>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</si>
  <si>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</si>
  <si>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</si>
  <si>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</si>
  <si>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(тыс. рублей)</t>
  </si>
  <si>
    <t xml:space="preserve">Наименование </t>
  </si>
  <si>
    <t>Код бюджетной классификации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</si>
  <si>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</si>
  <si>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</si>
  <si>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</si>
  <si>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Земельный налог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</si>
  <si>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</si>
  <si>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судъями 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</si>
  <si>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</si>
  <si>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</si>
  <si>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</si>
  <si>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судъями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</si>
  <si>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</si>
  <si>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</si>
  <si>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Прочие субвенции</t>
  </si>
  <si>
    <t>Прочие субсидии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</si>
  <si>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</si>
  <si>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</si>
  <si>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</si>
  <si>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</si>
  <si>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субвенции  бюджетам 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</si>
  <si>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</si>
  <si>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</si>
  <si>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Федерациии</t>
  </si>
  <si>
    <t>ГОСУДАРСТВЕННАЯ ПОШЛИНА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</si>
  <si>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</si>
  <si>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</si>
  <si>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</si>
  <si>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</si>
  <si>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</si>
  <si>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</si>
  <si>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</si>
  <si>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</si>
  <si>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</si>
  <si>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</si>
  <si>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</si>
  <si>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</si>
  <si>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</si>
  <si>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</si>
  <si>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</si>
  <si>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</si>
  <si>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</si>
  <si>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Приложение 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</si>
  <si>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</si>
  <si>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</si>
  <si>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</si>
  <si>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</si>
  <si>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</si>
  <si>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</si>
  <si>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</si>
  <si>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</si>
  <si>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</si>
  <si>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</si>
  <si>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</si>
  <si>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</si>
  <si>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</si>
  <si>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</si>
  <si>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</si>
  <si>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</si>
  <si>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</si>
  <si>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</si>
  <si>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</si>
  <si>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</si>
  <si>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</si>
  <si>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</si>
  <si>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</si>
  <si>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 xml:space="preserve">  000 1 05 02010 02 0000 110</t>
  </si>
  <si>
    <t>000 1 05 03000 01 0000 110</t>
  </si>
  <si>
    <t xml:space="preserve"> 000 1 05 03010 01 0000 110</t>
  </si>
  <si>
    <t>000 1 06 00000 00 0000 000</t>
  </si>
  <si>
    <t>000 1 06 01000 00 0000 110</t>
  </si>
  <si>
    <t>000 1 06 01030 05 0000 110</t>
  </si>
  <si>
    <t>000 1 06 06000 00 0000 110</t>
  </si>
  <si>
    <t>000 1 08 00000 00 0000 000</t>
  </si>
  <si>
    <t>000 1 08 03000 01 0000 110</t>
  </si>
  <si>
    <t>000 1 08 03010 01 0000 110</t>
  </si>
  <si>
    <t>000 1 08 07000 01 0000 110</t>
  </si>
  <si>
    <t>000 1 08 07080 01 0000 110</t>
  </si>
  <si>
    <t>000 1 08 07084 01 0000 110</t>
  </si>
  <si>
    <t>000 1 11 00000 00 0000 000</t>
  </si>
  <si>
    <t>000 1 11 05000 00 0000 120</t>
  </si>
  <si>
    <t>000 1 11 05010 00 0000 120</t>
  </si>
  <si>
    <t xml:space="preserve"> 000 1 11 05013 05 0000 120</t>
  </si>
  <si>
    <t xml:space="preserve"> 000 1 11 05013 10 0000 120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</si>
  <si>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</si>
  <si>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</si>
  <si>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</si>
  <si>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</si>
  <si>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</si>
  <si>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</si>
  <si>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000 1 12 01040 01 0000 120</t>
  </si>
  <si>
    <t>000 1 12 01070 01 0000 120</t>
  </si>
  <si>
    <t>000 1 13 00000 00 0000 000</t>
  </si>
  <si>
    <t xml:space="preserve"> 000 1 13 01990 00 0000 130</t>
  </si>
  <si>
    <t xml:space="preserve"> 000 1 13 01995 05 0000 130</t>
  </si>
  <si>
    <t>000 1 14 00000 00 0000 000</t>
  </si>
  <si>
    <t>000 1 14 02000 00 0000 000</t>
  </si>
  <si>
    <t xml:space="preserve"> 000 1 14 02053 05 0000 410</t>
  </si>
  <si>
    <t>000 1 14 06000 00 0000 430</t>
  </si>
  <si>
    <t>000 1 14 06010 00 0000 430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</si>
  <si>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</si>
  <si>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</si>
  <si>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</si>
  <si>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</si>
  <si>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</si>
  <si>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</si>
  <si>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000 1 16 25030 01 0000 140</t>
  </si>
  <si>
    <t>000 1 16 25060 01 0000 140</t>
  </si>
  <si>
    <t>000 1 16 28000 01 0000 140</t>
  </si>
  <si>
    <t>000 1 16 30000 01 0000 140</t>
  </si>
  <si>
    <t>000 1 16 30014 01 0000 140</t>
  </si>
  <si>
    <t>000 1 16 30030 01 0000 140</t>
  </si>
  <si>
    <t>000 1 16 35000 00 0000 140</t>
  </si>
  <si>
    <t>000 1 16 35030 05 0000 140</t>
  </si>
  <si>
    <t>000 1 16 43000 01 0000 140</t>
  </si>
  <si>
    <t>000 1 16 90000 00 0000 140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</si>
  <si>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</si>
  <si>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</si>
  <si>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</si>
  <si>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</si>
  <si>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</si>
  <si>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</si>
  <si>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</si>
  <si>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000 2 02 02999 00 0000 151</t>
  </si>
  <si>
    <t>000 2 02 02999 05 0000 151</t>
  </si>
  <si>
    <t>000 2 02 03000 00 0000 151</t>
  </si>
  <si>
    <t>000 2 02 03022 00 0000 151</t>
  </si>
  <si>
    <t>000 2 02 03022 05 0000 151</t>
  </si>
  <si>
    <t>000 2 02 03024 00 0000 151</t>
  </si>
  <si>
    <t>000 2 02 03024 05 0000 151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</si>
  <si>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</si>
  <si>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</si>
  <si>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</si>
  <si>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</si>
  <si>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</si>
  <si>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Доходы от оказания платных услуг (работ)</t>
  </si>
  <si>
    <t>000 1 13 01000 00 0000 130</t>
  </si>
  <si>
    <t>000 1 14 02050 05 0000 410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</si>
  <si>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</si>
  <si>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</si>
  <si>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 xml:space="preserve"> к решению Думы Киренского муниципального</t>
  </si>
  <si>
    <t>Единый сельскохозяйственный налог (за налоговые периоды, истекшие до 1 января 2011 года)</t>
  </si>
  <si>
    <t xml:space="preserve"> 000 1 05 03020 01 0000 110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</si>
  <si>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</si>
  <si>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</si>
  <si>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000 1 05 04000 02 0000 110</t>
  </si>
  <si>
    <t xml:space="preserve"> 000 1 05 04020 02 0000 110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</si>
  <si>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</si>
  <si>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</si>
  <si>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</si>
  <si>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</si>
  <si>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000 1 14 06020 00 0000 430</t>
  </si>
  <si>
    <t xml:space="preserve"> 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</si>
  <si>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</si>
  <si>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</si>
  <si>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</si>
  <si>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</si>
  <si>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</si>
  <si>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000 2 02 04025 05 0000 151</t>
  </si>
  <si>
    <t xml:space="preserve"> 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</si>
  <si>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</si>
  <si>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</si>
  <si>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</si>
  <si>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</si>
  <si>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</si>
  <si>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</si>
  <si>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</si>
  <si>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</si>
  <si>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</si>
  <si>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</si>
  <si>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</si>
  <si>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</si>
  <si>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</si>
  <si>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</si>
  <si>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районного бюджета на 2016 год</t>
  </si>
  <si>
    <t>доходы 2016 г.</t>
  </si>
  <si>
    <t xml:space="preserve">района "О бюджете МО Киренский район на 2016 год" 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</si>
  <si>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</si>
  <si>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</si>
  <si>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</si>
  <si>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</si>
  <si>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</si>
  <si>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</si>
  <si>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</si>
  <si>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</si>
  <si>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</si>
  <si>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</si>
  <si>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</si>
  <si>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Налог на имущество предприятий</t>
  </si>
  <si>
    <t>000 1 09 04010 02 0000 110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</si>
  <si>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</si>
  <si>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</si>
  <si>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</si>
  <si>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</si>
  <si>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</si>
  <si>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</si>
  <si>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</si>
  <si>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</si>
  <si>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000 1 11 05025 05 0000 120</t>
  </si>
  <si>
    <t>000 1 11 05020 00 0000 120</t>
  </si>
  <si>
    <t>Доходы от компенсации затрат государства</t>
  </si>
  <si>
    <t xml:space="preserve"> 917 1 13 02000 00 0000 130</t>
  </si>
  <si>
    <t>Доходы, поступающие в порядке возмещения расходов, понесенных в связи с эксплуатацией имущества</t>
  </si>
  <si>
    <t xml:space="preserve"> 917 1 13 02060 00 0000 130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</si>
  <si>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</si>
  <si>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917 1 13 02065 05 0000 130</t>
  </si>
  <si>
    <t>000 1 16 25050 01 0000 140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</si>
  <si>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</si>
  <si>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</si>
  <si>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</si>
  <si>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</si>
  <si>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</si>
  <si>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</si>
  <si>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</si>
  <si>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000 2 02 03007 00 0000 151</t>
  </si>
  <si>
    <t>000 2 02 03007 05 0000 151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</si>
  <si>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</si>
  <si>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</si>
  <si>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</si>
  <si>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</si>
  <si>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</si>
  <si>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</si>
  <si>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</si>
  <si>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</si>
  <si>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</si>
  <si>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</si>
  <si>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000 2 02 03002 05 0000 151</t>
  </si>
  <si>
    <t xml:space="preserve"> от 28.12.2015г. № 131/6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</si>
</sst>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_(* #,##0.0_);_(* \(#,##0.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Border="1" applyAlignment="1">
      <alignment horizontal="left" wrapText="1" indent="2"/>
    </xf>
    <xf numFmtId="3" fontId="5" fillId="0" borderId="10" xfId="0" applyNumberFormat="1" applyFont="1" applyFill="1" applyBorder="1" applyAlignment="1" applyProtection="1">
      <alignment horizontal="left" vertical="top" wrapText="1" indent="3"/>
      <protection locked="0"/>
    </xf>
    <xf numFmtId="0" fontId="5" fillId="0" borderId="0" xfId="0" applyFont="1" applyAlignment="1">
      <alignment horizontal="left" wrapText="1" indent="2"/>
    </xf>
    <xf numFmtId="3" fontId="5" fillId="33" borderId="10" xfId="53" applyNumberFormat="1" applyFont="1" applyFill="1" applyBorder="1" applyAlignment="1" applyProtection="1">
      <alignment horizontal="left" vertical="center" wrapText="1" indent="1"/>
      <protection locked="0"/>
    </xf>
    <xf numFmtId="3" fontId="5" fillId="33" borderId="10" xfId="53" applyNumberFormat="1" applyFont="1" applyFill="1" applyBorder="1" applyAlignment="1" applyProtection="1">
      <alignment horizontal="center" vertical="center" wrapText="1"/>
      <protection/>
    </xf>
    <xf numFmtId="3" fontId="5" fillId="33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33" borderId="10" xfId="53" applyNumberFormat="1" applyFont="1" applyFill="1" applyBorder="1" applyAlignment="1" applyProtection="1">
      <alignment horizontal="left" vertical="center" wrapText="1" indent="3"/>
      <protection locked="0"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 indent="2"/>
    </xf>
    <xf numFmtId="0" fontId="5" fillId="0" borderId="0" xfId="0" applyFont="1" applyAlignment="1">
      <alignment horizontal="left" indent="2"/>
    </xf>
    <xf numFmtId="0" fontId="5" fillId="0" borderId="1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 indent="2"/>
    </xf>
    <xf numFmtId="49" fontId="5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2"/>
    </xf>
    <xf numFmtId="49" fontId="5" fillId="0" borderId="10" xfId="0" applyNumberFormat="1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horizontal="left" wrapText="1" indent="3"/>
    </xf>
    <xf numFmtId="0" fontId="5" fillId="0" borderId="10" xfId="0" applyFont="1" applyFill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49" fontId="5" fillId="0" borderId="10" xfId="0" applyNumberFormat="1" applyFont="1" applyBorder="1" applyAlignment="1">
      <alignment horizontal="left" vertical="center" wrapText="1" indent="4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38"/>
  <sheetViews>
    <sheetView tabSelected="1" zoomScalePageLayoutView="0" workbookViewId="0" topLeftCell="A1">
      <pane xSplit="2" ySplit="13" topLeftCell="C107" activePane="bottomRight" state="frozen"/>
      <selection pane="topLeft" activeCell="A2" sqref="A2"/>
      <selection pane="topRight" activeCell="D2" sqref="D2"/>
      <selection pane="bottomLeft" activeCell="A14" sqref="A14"/>
      <selection pane="bottomRight" activeCell="B7" sqref="B7"/>
    </sheetView>
  </sheetViews>
  <sheetFormatPr defaultColWidth="9.140625" defaultRowHeight="12.75"/>
  <cols>
    <col min="1" max="1" width="63.28125" style="1" customWidth="1"/>
    <col min="2" max="2" width="29.28125" style="1" customWidth="1"/>
    <col min="3" max="3" width="15.00390625" style="2" customWidth="1"/>
    <col min="4" max="16384" width="9.140625" style="1" customWidth="1"/>
  </cols>
  <sheetData>
    <row r="3" spans="1:3" s="6" customFormat="1" ht="12.75">
      <c r="A3" s="3"/>
      <c r="B3" s="4" t="s">
        <v>66</v>
      </c>
      <c r="C3" s="5"/>
    </row>
    <row r="4" spans="1:3" s="6" customFormat="1" ht="12.75">
      <c r="A4" s="3"/>
      <c r="B4" s="4" t="s">
        <v>164</v>
      </c>
      <c r="C4" s="5"/>
    </row>
    <row r="5" spans="1:3" s="6" customFormat="1" ht="12.75">
      <c r="A5" s="3"/>
      <c r="B5" s="54" t="s">
        <v>200</v>
      </c>
      <c r="C5" s="54"/>
    </row>
    <row r="6" spans="1:3" s="6" customFormat="1" ht="12.75">
      <c r="A6" s="3"/>
      <c r="B6" s="4" t="s">
        <v>251</v>
      </c>
      <c r="C6" s="5"/>
    </row>
    <row r="7" spans="1:3" s="6" customFormat="1" ht="12.75">
      <c r="A7" s="7"/>
      <c r="B7" s="5"/>
      <c r="C7" s="5"/>
    </row>
    <row r="8" spans="1:3" s="6" customFormat="1" ht="12.75">
      <c r="A8" s="7"/>
      <c r="B8" s="5"/>
      <c r="C8" s="5"/>
    </row>
    <row r="9" spans="1:3" s="6" customFormat="1" ht="12.75">
      <c r="A9" s="49" t="s">
        <v>198</v>
      </c>
      <c r="B9" s="49"/>
      <c r="C9" s="5"/>
    </row>
    <row r="10" spans="1:3" s="6" customFormat="1" ht="12.75">
      <c r="A10" s="7"/>
      <c r="B10" s="8"/>
      <c r="C10" s="8" t="s">
        <v>23</v>
      </c>
    </row>
    <row r="11" spans="1:3" s="6" customFormat="1" ht="12.75">
      <c r="A11" s="50" t="s">
        <v>24</v>
      </c>
      <c r="B11" s="52" t="s">
        <v>25</v>
      </c>
      <c r="C11" s="51" t="s">
        <v>199</v>
      </c>
    </row>
    <row r="12" spans="1:3" s="6" customFormat="1" ht="17.25" customHeight="1">
      <c r="A12" s="50"/>
      <c r="B12" s="53"/>
      <c r="C12" s="51"/>
    </row>
    <row r="13" spans="1:3" ht="12.75">
      <c r="A13" s="9" t="s">
        <v>26</v>
      </c>
      <c r="B13" s="10" t="s">
        <v>75</v>
      </c>
      <c r="C13" s="11">
        <f>C14+C20+C26+C40+C46+C52+C57+C70+C75+C82+C91+C109</f>
        <v>255207.7</v>
      </c>
    </row>
    <row r="14" spans="1:3" ht="12.75">
      <c r="A14" s="9" t="s">
        <v>27</v>
      </c>
      <c r="B14" s="10" t="s">
        <v>76</v>
      </c>
      <c r="C14" s="11">
        <f>C15</f>
        <v>177238.6</v>
      </c>
    </row>
    <row r="15" spans="1:3" ht="12.75">
      <c r="A15" s="12" t="s">
        <v>28</v>
      </c>
      <c r="B15" s="13" t="s">
        <v>77</v>
      </c>
      <c r="C15" s="14">
        <f>C16+C17+C18+C19</f>
        <v>177238.6</v>
      </c>
    </row>
    <row r="16" spans="1:3" ht="54">
      <c r="A16" s="16" t="s">
        <v>246</v>
      </c>
      <c r="B16" s="13" t="s">
        <v>78</v>
      </c>
      <c r="C16" s="14">
        <v>176715.9</v>
      </c>
    </row>
    <row r="17" spans="1:3" ht="84" customHeight="1">
      <c r="A17" s="18" t="s">
        <v>60</v>
      </c>
      <c r="B17" s="13" t="s">
        <v>79</v>
      </c>
      <c r="C17" s="14">
        <v>22.7</v>
      </c>
    </row>
    <row r="18" spans="1:3" ht="38.25">
      <c r="A18" s="15" t="s">
        <v>64</v>
      </c>
      <c r="B18" s="13" t="s">
        <v>80</v>
      </c>
      <c r="C18" s="14">
        <v>416.7</v>
      </c>
    </row>
    <row r="19" spans="1:3" ht="76.5">
      <c r="A19" s="15" t="s">
        <v>65</v>
      </c>
      <c r="B19" s="13" t="s">
        <v>81</v>
      </c>
      <c r="C19" s="14">
        <v>83.3</v>
      </c>
    </row>
    <row r="20" spans="1:3" ht="25.5">
      <c r="A20" s="9" t="s">
        <v>73</v>
      </c>
      <c r="B20" s="13" t="s">
        <v>82</v>
      </c>
      <c r="C20" s="14">
        <f>C21</f>
        <v>3777.7</v>
      </c>
    </row>
    <row r="21" spans="1:3" ht="25.5">
      <c r="A21" s="12" t="s">
        <v>74</v>
      </c>
      <c r="B21" s="13" t="s">
        <v>83</v>
      </c>
      <c r="C21" s="14">
        <f>SUM(C22:C25)</f>
        <v>3777.7</v>
      </c>
    </row>
    <row r="22" spans="1:3" ht="51">
      <c r="A22" s="15" t="s">
        <v>188</v>
      </c>
      <c r="B22" s="13" t="s">
        <v>84</v>
      </c>
      <c r="C22" s="14">
        <v>1340.4</v>
      </c>
    </row>
    <row r="23" spans="1:3" ht="63.75">
      <c r="A23" s="15" t="s">
        <v>189</v>
      </c>
      <c r="B23" s="13" t="s">
        <v>85</v>
      </c>
      <c r="C23" s="14">
        <v>20.4</v>
      </c>
    </row>
    <row r="24" spans="1:3" ht="51">
      <c r="A24" s="15" t="s">
        <v>190</v>
      </c>
      <c r="B24" s="13" t="s">
        <v>86</v>
      </c>
      <c r="C24" s="14">
        <v>2925.6</v>
      </c>
    </row>
    <row r="25" spans="1:3" ht="51">
      <c r="A25" s="15" t="s">
        <v>191</v>
      </c>
      <c r="B25" s="13" t="s">
        <v>87</v>
      </c>
      <c r="C25" s="14">
        <v>-508.7</v>
      </c>
    </row>
    <row r="26" spans="1:3" ht="12.75">
      <c r="A26" s="9" t="s">
        <v>40</v>
      </c>
      <c r="B26" s="10" t="s">
        <v>88</v>
      </c>
      <c r="C26" s="11">
        <f>C27+C33+C35+C38</f>
        <v>18518.7</v>
      </c>
    </row>
    <row r="27" spans="1:3" ht="25.5">
      <c r="A27" s="19" t="s">
        <v>201</v>
      </c>
      <c r="B27" s="20" t="s">
        <v>202</v>
      </c>
      <c r="C27" s="14">
        <f>C28+C30+C32</f>
        <v>4948.2</v>
      </c>
    </row>
    <row r="28" spans="1:3" ht="25.5">
      <c r="A28" s="21" t="s">
        <v>203</v>
      </c>
      <c r="B28" s="20" t="s">
        <v>204</v>
      </c>
      <c r="C28" s="14">
        <f>C29</f>
        <v>3788.5</v>
      </c>
    </row>
    <row r="29" spans="1:3" ht="25.5">
      <c r="A29" s="22" t="s">
        <v>203</v>
      </c>
      <c r="B29" s="20" t="s">
        <v>205</v>
      </c>
      <c r="C29" s="14">
        <v>3788.5</v>
      </c>
    </row>
    <row r="30" spans="1:3" ht="38.25">
      <c r="A30" s="21" t="s">
        <v>206</v>
      </c>
      <c r="B30" s="20" t="s">
        <v>207</v>
      </c>
      <c r="C30" s="14">
        <f>C31</f>
        <v>1099.4</v>
      </c>
    </row>
    <row r="31" spans="1:3" ht="38.25">
      <c r="A31" s="22" t="s">
        <v>206</v>
      </c>
      <c r="B31" s="20" t="s">
        <v>208</v>
      </c>
      <c r="C31" s="14">
        <v>1099.4</v>
      </c>
    </row>
    <row r="32" spans="1:3" ht="25.5">
      <c r="A32" s="21" t="s">
        <v>209</v>
      </c>
      <c r="B32" s="20" t="s">
        <v>210</v>
      </c>
      <c r="C32" s="14">
        <v>60.3</v>
      </c>
    </row>
    <row r="33" spans="1:3" ht="12.75">
      <c r="A33" s="12" t="s">
        <v>30</v>
      </c>
      <c r="B33" s="13" t="s">
        <v>89</v>
      </c>
      <c r="C33" s="14">
        <f>SUM(C34:C34)</f>
        <v>13500</v>
      </c>
    </row>
    <row r="34" spans="1:3" ht="12.75">
      <c r="A34" s="15" t="s">
        <v>30</v>
      </c>
      <c r="B34" s="48" t="s">
        <v>90</v>
      </c>
      <c r="C34" s="14">
        <v>13500</v>
      </c>
    </row>
    <row r="35" spans="1:3" ht="12.75">
      <c r="A35" s="12" t="s">
        <v>41</v>
      </c>
      <c r="B35" s="13" t="s">
        <v>91</v>
      </c>
      <c r="C35" s="14">
        <f>SUM(C36:C37)</f>
        <v>50.5</v>
      </c>
    </row>
    <row r="36" spans="1:3" ht="12.75">
      <c r="A36" s="23" t="s">
        <v>41</v>
      </c>
      <c r="B36" s="46" t="s">
        <v>92</v>
      </c>
      <c r="C36" s="14">
        <v>50</v>
      </c>
    </row>
    <row r="37" spans="1:3" ht="25.5">
      <c r="A37" s="25" t="s">
        <v>165</v>
      </c>
      <c r="B37" s="46" t="s">
        <v>166</v>
      </c>
      <c r="C37" s="14">
        <v>0.5</v>
      </c>
    </row>
    <row r="38" spans="1:3" ht="25.5">
      <c r="A38" s="12" t="s">
        <v>167</v>
      </c>
      <c r="B38" s="46" t="s">
        <v>169</v>
      </c>
      <c r="C38" s="14">
        <f>SUM(C39)</f>
        <v>20</v>
      </c>
    </row>
    <row r="39" spans="1:3" ht="25.5">
      <c r="A39" s="25" t="s">
        <v>168</v>
      </c>
      <c r="B39" s="46" t="s">
        <v>170</v>
      </c>
      <c r="C39" s="14">
        <v>20</v>
      </c>
    </row>
    <row r="40" spans="1:3" ht="12.75">
      <c r="A40" s="9" t="s">
        <v>42</v>
      </c>
      <c r="B40" s="10" t="s">
        <v>93</v>
      </c>
      <c r="C40" s="11">
        <f>C41+C43</f>
        <v>215</v>
      </c>
    </row>
    <row r="41" spans="1:3" ht="12.75">
      <c r="A41" s="12" t="s">
        <v>68</v>
      </c>
      <c r="B41" s="13" t="s">
        <v>94</v>
      </c>
      <c r="C41" s="14">
        <f>C42</f>
        <v>140</v>
      </c>
    </row>
    <row r="42" spans="1:3" ht="38.25">
      <c r="A42" s="15" t="s">
        <v>69</v>
      </c>
      <c r="B42" s="13" t="s">
        <v>95</v>
      </c>
      <c r="C42" s="14">
        <v>140</v>
      </c>
    </row>
    <row r="43" spans="1:3" ht="12.75">
      <c r="A43" s="12" t="s">
        <v>29</v>
      </c>
      <c r="B43" s="13" t="s">
        <v>96</v>
      </c>
      <c r="C43" s="14">
        <f>C44</f>
        <v>75</v>
      </c>
    </row>
    <row r="44" spans="1:3" ht="12.75">
      <c r="A44" s="26" t="s">
        <v>192</v>
      </c>
      <c r="B44" s="13" t="s">
        <v>193</v>
      </c>
      <c r="C44" s="14">
        <f>C45</f>
        <v>75</v>
      </c>
    </row>
    <row r="45" spans="1:3" ht="25.5">
      <c r="A45" s="17" t="s">
        <v>194</v>
      </c>
      <c r="B45" s="13" t="s">
        <v>195</v>
      </c>
      <c r="C45" s="14">
        <v>75</v>
      </c>
    </row>
    <row r="46" spans="1:3" ht="12.75">
      <c r="A46" s="9" t="s">
        <v>48</v>
      </c>
      <c r="B46" s="10" t="s">
        <v>97</v>
      </c>
      <c r="C46" s="11">
        <f>C47+C49</f>
        <v>3840</v>
      </c>
    </row>
    <row r="47" spans="1:3" ht="25.5">
      <c r="A47" s="12" t="s">
        <v>31</v>
      </c>
      <c r="B47" s="13" t="s">
        <v>98</v>
      </c>
      <c r="C47" s="14">
        <f>C48</f>
        <v>2800</v>
      </c>
    </row>
    <row r="48" spans="1:3" ht="38.25">
      <c r="A48" s="15" t="s">
        <v>35</v>
      </c>
      <c r="B48" s="13" t="s">
        <v>99</v>
      </c>
      <c r="C48" s="14">
        <v>2800</v>
      </c>
    </row>
    <row r="49" spans="1:3" ht="25.5">
      <c r="A49" s="12" t="s">
        <v>18</v>
      </c>
      <c r="B49" s="13" t="s">
        <v>100</v>
      </c>
      <c r="C49" s="14">
        <f>C50</f>
        <v>1040</v>
      </c>
    </row>
    <row r="50" spans="1:3" ht="38.25">
      <c r="A50" s="15" t="s">
        <v>47</v>
      </c>
      <c r="B50" s="13" t="s">
        <v>101</v>
      </c>
      <c r="C50" s="14">
        <f>C51</f>
        <v>1040</v>
      </c>
    </row>
    <row r="51" spans="1:3" ht="51">
      <c r="A51" s="27" t="s">
        <v>52</v>
      </c>
      <c r="B51" s="13" t="s">
        <v>102</v>
      </c>
      <c r="C51" s="14">
        <v>1040</v>
      </c>
    </row>
    <row r="52" spans="1:3" ht="25.5">
      <c r="A52" s="9" t="s">
        <v>215</v>
      </c>
      <c r="B52" s="10" t="s">
        <v>216</v>
      </c>
      <c r="C52" s="11">
        <f>C53+C55</f>
        <v>30</v>
      </c>
    </row>
    <row r="53" spans="1:3" ht="12.75">
      <c r="A53" s="12" t="s">
        <v>211</v>
      </c>
      <c r="B53" s="13" t="s">
        <v>214</v>
      </c>
      <c r="C53" s="14">
        <f>C54</f>
        <v>20</v>
      </c>
    </row>
    <row r="54" spans="1:3" ht="12.75">
      <c r="A54" s="15" t="s">
        <v>212</v>
      </c>
      <c r="B54" s="13" t="s">
        <v>213</v>
      </c>
      <c r="C54" s="14">
        <v>20</v>
      </c>
    </row>
    <row r="55" spans="1:3" ht="25.5">
      <c r="A55" s="28" t="s">
        <v>217</v>
      </c>
      <c r="B55" s="13" t="s">
        <v>218</v>
      </c>
      <c r="C55" s="14">
        <f>C56</f>
        <v>10</v>
      </c>
    </row>
    <row r="56" spans="1:3" ht="12.75">
      <c r="A56" s="27" t="s">
        <v>219</v>
      </c>
      <c r="B56" s="13" t="s">
        <v>220</v>
      </c>
      <c r="C56" s="14">
        <v>10</v>
      </c>
    </row>
    <row r="57" spans="1:3" ht="25.5">
      <c r="A57" s="9" t="s">
        <v>43</v>
      </c>
      <c r="B57" s="10" t="s">
        <v>103</v>
      </c>
      <c r="C57" s="11">
        <f>C58+C67</f>
        <v>7420.5</v>
      </c>
    </row>
    <row r="58" spans="1:3" ht="63.75">
      <c r="A58" s="28" t="s">
        <v>53</v>
      </c>
      <c r="B58" s="13" t="s">
        <v>104</v>
      </c>
      <c r="C58" s="14">
        <f>C59+C63+C65</f>
        <v>6376.6</v>
      </c>
    </row>
    <row r="59" spans="1:3" ht="51">
      <c r="A59" s="15" t="s">
        <v>0</v>
      </c>
      <c r="B59" s="13" t="s">
        <v>105</v>
      </c>
      <c r="C59" s="14">
        <f>SUM(C60:C62)</f>
        <v>2439.8</v>
      </c>
    </row>
    <row r="60" spans="1:3" ht="63.75">
      <c r="A60" s="29" t="s">
        <v>54</v>
      </c>
      <c r="B60" s="24" t="s">
        <v>106</v>
      </c>
      <c r="C60" s="14">
        <v>82.5</v>
      </c>
    </row>
    <row r="61" spans="1:3" ht="63.75">
      <c r="A61" s="27" t="s">
        <v>184</v>
      </c>
      <c r="B61" s="30" t="s">
        <v>107</v>
      </c>
      <c r="C61" s="14">
        <v>1064.6</v>
      </c>
    </row>
    <row r="62" spans="1:3" ht="63.75">
      <c r="A62" s="27" t="s">
        <v>185</v>
      </c>
      <c r="B62" s="30" t="s">
        <v>183</v>
      </c>
      <c r="C62" s="14">
        <v>1292.7</v>
      </c>
    </row>
    <row r="63" spans="1:3" ht="63.75">
      <c r="A63" s="15" t="s">
        <v>240</v>
      </c>
      <c r="B63" s="13" t="s">
        <v>223</v>
      </c>
      <c r="C63" s="14">
        <f>C64</f>
        <v>114</v>
      </c>
    </row>
    <row r="64" spans="1:3" ht="63.75">
      <c r="A64" s="27" t="s">
        <v>221</v>
      </c>
      <c r="B64" s="30" t="s">
        <v>222</v>
      </c>
      <c r="C64" s="14">
        <v>114</v>
      </c>
    </row>
    <row r="65" spans="1:3" ht="25.5">
      <c r="A65" s="12" t="s">
        <v>171</v>
      </c>
      <c r="B65" s="13" t="s">
        <v>172</v>
      </c>
      <c r="C65" s="14">
        <f>C66</f>
        <v>3822.8</v>
      </c>
    </row>
    <row r="66" spans="1:3" ht="25.5">
      <c r="A66" s="15" t="s">
        <v>174</v>
      </c>
      <c r="B66" s="13" t="s">
        <v>173</v>
      </c>
      <c r="C66" s="14">
        <v>3822.8</v>
      </c>
    </row>
    <row r="67" spans="1:3" s="6" customFormat="1" ht="12.75">
      <c r="A67" s="12" t="s">
        <v>49</v>
      </c>
      <c r="B67" s="13" t="s">
        <v>108</v>
      </c>
      <c r="C67" s="14">
        <f>C68</f>
        <v>1043.9</v>
      </c>
    </row>
    <row r="68" spans="1:3" s="6" customFormat="1" ht="38.25">
      <c r="A68" s="15" t="s">
        <v>1</v>
      </c>
      <c r="B68" s="13" t="s">
        <v>109</v>
      </c>
      <c r="C68" s="14">
        <f>C69</f>
        <v>1043.9</v>
      </c>
    </row>
    <row r="69" spans="1:3" s="6" customFormat="1" ht="38.25">
      <c r="A69" s="17" t="s">
        <v>50</v>
      </c>
      <c r="B69" s="13" t="s">
        <v>110</v>
      </c>
      <c r="C69" s="14">
        <v>1043.9</v>
      </c>
    </row>
    <row r="70" spans="1:3" ht="12.75">
      <c r="A70" s="9" t="s">
        <v>8</v>
      </c>
      <c r="B70" s="10" t="s">
        <v>111</v>
      </c>
      <c r="C70" s="11">
        <f>C71</f>
        <v>2206.9</v>
      </c>
    </row>
    <row r="71" spans="1:3" ht="12.75">
      <c r="A71" s="12" t="s">
        <v>9</v>
      </c>
      <c r="B71" s="13" t="s">
        <v>112</v>
      </c>
      <c r="C71" s="14">
        <f>SUM(C72:C74)</f>
        <v>2206.9</v>
      </c>
    </row>
    <row r="72" spans="1:3" ht="25.5">
      <c r="A72" s="27" t="s">
        <v>58</v>
      </c>
      <c r="B72" s="13" t="s">
        <v>113</v>
      </c>
      <c r="C72" s="14">
        <v>100.7</v>
      </c>
    </row>
    <row r="73" spans="1:3" ht="12.75">
      <c r="A73" s="27" t="s">
        <v>59</v>
      </c>
      <c r="B73" s="13" t="s">
        <v>114</v>
      </c>
      <c r="C73" s="14">
        <v>483.6</v>
      </c>
    </row>
    <row r="74" spans="1:3" ht="38.25">
      <c r="A74" s="27" t="s">
        <v>70</v>
      </c>
      <c r="B74" s="13" t="s">
        <v>115</v>
      </c>
      <c r="C74" s="14">
        <v>1622.6</v>
      </c>
    </row>
    <row r="75" spans="1:3" ht="25.5">
      <c r="A75" s="31" t="s">
        <v>55</v>
      </c>
      <c r="B75" s="10" t="s">
        <v>116</v>
      </c>
      <c r="C75" s="11">
        <f>C76+C79</f>
        <v>35249.1</v>
      </c>
    </row>
    <row r="76" spans="1:3" ht="12.75">
      <c r="A76" s="28" t="s">
        <v>159</v>
      </c>
      <c r="B76" s="13" t="s">
        <v>160</v>
      </c>
      <c r="C76" s="14">
        <f>C77</f>
        <v>32555</v>
      </c>
    </row>
    <row r="77" spans="1:3" ht="12.75">
      <c r="A77" s="32" t="s">
        <v>56</v>
      </c>
      <c r="B77" s="46" t="s">
        <v>117</v>
      </c>
      <c r="C77" s="14">
        <f>C78</f>
        <v>32555</v>
      </c>
    </row>
    <row r="78" spans="1:3" ht="25.5">
      <c r="A78" s="27" t="s">
        <v>57</v>
      </c>
      <c r="B78" s="46" t="s">
        <v>118</v>
      </c>
      <c r="C78" s="14">
        <v>32555</v>
      </c>
    </row>
    <row r="79" spans="1:3" ht="12.75">
      <c r="A79" s="33" t="s">
        <v>224</v>
      </c>
      <c r="B79" s="47" t="s">
        <v>225</v>
      </c>
      <c r="C79" s="14">
        <f>C80</f>
        <v>2694.1</v>
      </c>
    </row>
    <row r="80" spans="1:3" ht="25.5">
      <c r="A80" s="34" t="s">
        <v>226</v>
      </c>
      <c r="B80" s="47" t="s">
        <v>227</v>
      </c>
      <c r="C80" s="14">
        <f>C81</f>
        <v>2694.1</v>
      </c>
    </row>
    <row r="81" spans="1:3" ht="25.5">
      <c r="A81" s="35" t="s">
        <v>228</v>
      </c>
      <c r="B81" s="47" t="s">
        <v>229</v>
      </c>
      <c r="C81" s="14">
        <v>2694.1</v>
      </c>
    </row>
    <row r="82" spans="1:3" ht="25.5">
      <c r="A82" s="9" t="s">
        <v>12</v>
      </c>
      <c r="B82" s="10" t="s">
        <v>119</v>
      </c>
      <c r="C82" s="11">
        <f>C83+C86</f>
        <v>5169.1</v>
      </c>
    </row>
    <row r="83" spans="1:3" ht="63.75">
      <c r="A83" s="25" t="s">
        <v>241</v>
      </c>
      <c r="B83" s="13" t="s">
        <v>120</v>
      </c>
      <c r="C83" s="14">
        <f>C84</f>
        <v>3804.3</v>
      </c>
    </row>
    <row r="84" spans="1:3" ht="76.5">
      <c r="A84" s="15" t="s">
        <v>196</v>
      </c>
      <c r="B84" s="13" t="s">
        <v>161</v>
      </c>
      <c r="C84" s="14">
        <f>C85</f>
        <v>3804.3</v>
      </c>
    </row>
    <row r="85" spans="1:3" ht="76.5">
      <c r="A85" s="17" t="s">
        <v>67</v>
      </c>
      <c r="B85" s="46" t="s">
        <v>121</v>
      </c>
      <c r="C85" s="14">
        <v>3804.3</v>
      </c>
    </row>
    <row r="86" spans="1:3" ht="25.5">
      <c r="A86" s="25" t="s">
        <v>197</v>
      </c>
      <c r="B86" s="13" t="s">
        <v>122</v>
      </c>
      <c r="C86" s="14">
        <f>C87+C89</f>
        <v>1364.8</v>
      </c>
    </row>
    <row r="87" spans="1:3" ht="25.5">
      <c r="A87" s="15" t="s">
        <v>13</v>
      </c>
      <c r="B87" s="13" t="s">
        <v>123</v>
      </c>
      <c r="C87" s="14">
        <f>C88</f>
        <v>533.6</v>
      </c>
    </row>
    <row r="88" spans="1:3" ht="38.25">
      <c r="A88" s="17" t="s">
        <v>187</v>
      </c>
      <c r="B88" s="46" t="s">
        <v>186</v>
      </c>
      <c r="C88" s="14">
        <v>533.6</v>
      </c>
    </row>
    <row r="89" spans="1:3" ht="38.25">
      <c r="A89" s="15" t="s">
        <v>178</v>
      </c>
      <c r="B89" s="46" t="s">
        <v>175</v>
      </c>
      <c r="C89" s="14">
        <f>SUM(C90)</f>
        <v>831.2</v>
      </c>
    </row>
    <row r="90" spans="1:3" ht="38.25">
      <c r="A90" s="17" t="s">
        <v>177</v>
      </c>
      <c r="B90" s="46" t="s">
        <v>176</v>
      </c>
      <c r="C90" s="14">
        <v>831.2</v>
      </c>
    </row>
    <row r="91" spans="1:3" ht="12.75">
      <c r="A91" s="9" t="s">
        <v>14</v>
      </c>
      <c r="B91" s="10" t="s">
        <v>124</v>
      </c>
      <c r="C91" s="11">
        <f>C92+C95+C96+C97+C98+C99+C100+C101+C106+C104+C107</f>
        <v>1487</v>
      </c>
    </row>
    <row r="92" spans="1:3" ht="25.5">
      <c r="A92" s="12" t="s">
        <v>15</v>
      </c>
      <c r="B92" s="13" t="s">
        <v>125</v>
      </c>
      <c r="C92" s="14">
        <f>C93+C94</f>
        <v>80</v>
      </c>
    </row>
    <row r="93" spans="1:3" ht="51">
      <c r="A93" s="32" t="s">
        <v>162</v>
      </c>
      <c r="B93" s="13" t="s">
        <v>126</v>
      </c>
      <c r="C93" s="14">
        <v>70</v>
      </c>
    </row>
    <row r="94" spans="1:3" ht="38.25">
      <c r="A94" s="15" t="s">
        <v>36</v>
      </c>
      <c r="B94" s="13" t="s">
        <v>127</v>
      </c>
      <c r="C94" s="14">
        <v>10</v>
      </c>
    </row>
    <row r="95" spans="1:3" ht="51">
      <c r="A95" s="33" t="s">
        <v>37</v>
      </c>
      <c r="B95" s="13" t="s">
        <v>128</v>
      </c>
      <c r="C95" s="14">
        <v>10</v>
      </c>
    </row>
    <row r="96" spans="1:3" ht="51">
      <c r="A96" s="33" t="s">
        <v>51</v>
      </c>
      <c r="B96" s="13" t="s">
        <v>129</v>
      </c>
      <c r="C96" s="14">
        <v>90</v>
      </c>
    </row>
    <row r="97" spans="1:3" ht="25.5">
      <c r="A97" s="33" t="s">
        <v>242</v>
      </c>
      <c r="B97" s="13" t="s">
        <v>130</v>
      </c>
      <c r="C97" s="14">
        <v>20</v>
      </c>
    </row>
    <row r="98" spans="1:3" ht="25.5">
      <c r="A98" s="33" t="s">
        <v>231</v>
      </c>
      <c r="B98" s="13" t="s">
        <v>230</v>
      </c>
      <c r="C98" s="14">
        <v>22</v>
      </c>
    </row>
    <row r="99" spans="1:3" ht="25.5">
      <c r="A99" s="33" t="s">
        <v>32</v>
      </c>
      <c r="B99" s="13" t="s">
        <v>131</v>
      </c>
      <c r="C99" s="14">
        <v>19.1</v>
      </c>
    </row>
    <row r="100" spans="1:3" ht="38.25">
      <c r="A100" s="33" t="s">
        <v>33</v>
      </c>
      <c r="B100" s="13" t="s">
        <v>132</v>
      </c>
      <c r="C100" s="14">
        <v>279.4</v>
      </c>
    </row>
    <row r="101" spans="1:3" ht="25.5">
      <c r="A101" s="33" t="s">
        <v>243</v>
      </c>
      <c r="B101" s="13" t="s">
        <v>133</v>
      </c>
      <c r="C101" s="14">
        <f>SUM(C102:C103)</f>
        <v>68</v>
      </c>
    </row>
    <row r="102" spans="1:3" ht="38.25">
      <c r="A102" s="34" t="s">
        <v>61</v>
      </c>
      <c r="B102" s="13" t="s">
        <v>134</v>
      </c>
      <c r="C102" s="14">
        <v>8</v>
      </c>
    </row>
    <row r="103" spans="1:3" ht="25.5">
      <c r="A103" s="34" t="s">
        <v>62</v>
      </c>
      <c r="B103" s="13" t="s">
        <v>135</v>
      </c>
      <c r="C103" s="14">
        <v>60</v>
      </c>
    </row>
    <row r="104" spans="1:3" ht="12.75">
      <c r="A104" s="33" t="s">
        <v>71</v>
      </c>
      <c r="B104" s="13" t="s">
        <v>136</v>
      </c>
      <c r="C104" s="14">
        <f>C105</f>
        <v>99</v>
      </c>
    </row>
    <row r="105" spans="1:3" ht="25.5">
      <c r="A105" s="34" t="s">
        <v>72</v>
      </c>
      <c r="B105" s="13" t="s">
        <v>137</v>
      </c>
      <c r="C105" s="14">
        <v>99</v>
      </c>
    </row>
    <row r="106" spans="1:3" ht="51">
      <c r="A106" s="33" t="s">
        <v>63</v>
      </c>
      <c r="B106" s="13" t="s">
        <v>138</v>
      </c>
      <c r="C106" s="14">
        <v>40</v>
      </c>
    </row>
    <row r="107" spans="1:3" ht="25.5">
      <c r="A107" s="12" t="s">
        <v>16</v>
      </c>
      <c r="B107" s="13" t="s">
        <v>139</v>
      </c>
      <c r="C107" s="14">
        <f>C108</f>
        <v>759.5</v>
      </c>
    </row>
    <row r="108" spans="1:3" ht="38.25">
      <c r="A108" s="15" t="s">
        <v>34</v>
      </c>
      <c r="B108" s="13" t="s">
        <v>140</v>
      </c>
      <c r="C108" s="14">
        <v>759.5</v>
      </c>
    </row>
    <row r="109" spans="1:3" ht="12.75">
      <c r="A109" s="37" t="s">
        <v>232</v>
      </c>
      <c r="B109" s="10" t="s">
        <v>233</v>
      </c>
      <c r="C109" s="11">
        <f>C110</f>
        <v>55.1</v>
      </c>
    </row>
    <row r="110" spans="1:3" ht="12.75">
      <c r="A110" s="38" t="s">
        <v>234</v>
      </c>
      <c r="B110" s="13" t="s">
        <v>235</v>
      </c>
      <c r="C110" s="14">
        <f>C111</f>
        <v>55.1</v>
      </c>
    </row>
    <row r="111" spans="1:3" ht="12.75">
      <c r="A111" s="39" t="s">
        <v>236</v>
      </c>
      <c r="B111" s="13" t="s">
        <v>237</v>
      </c>
      <c r="C111" s="14">
        <v>55.1</v>
      </c>
    </row>
    <row r="112" spans="1:3" ht="12.75">
      <c r="A112" s="37" t="s">
        <v>19</v>
      </c>
      <c r="B112" s="10" t="s">
        <v>141</v>
      </c>
      <c r="C112" s="11">
        <f>C113</f>
        <v>454668.8</v>
      </c>
    </row>
    <row r="113" spans="1:3" ht="25.5">
      <c r="A113" s="38" t="s">
        <v>20</v>
      </c>
      <c r="B113" s="13" t="s">
        <v>142</v>
      </c>
      <c r="C113" s="14">
        <f>C114+C117+C120+C131</f>
        <v>454668.8</v>
      </c>
    </row>
    <row r="114" spans="1:3" ht="25.5">
      <c r="A114" s="39" t="s">
        <v>21</v>
      </c>
      <c r="B114" s="13" t="s">
        <v>143</v>
      </c>
      <c r="C114" s="14">
        <f>C115</f>
        <v>14805.1</v>
      </c>
    </row>
    <row r="115" spans="1:3" ht="12.75">
      <c r="A115" s="40" t="s">
        <v>22</v>
      </c>
      <c r="B115" s="13" t="s">
        <v>144</v>
      </c>
      <c r="C115" s="14">
        <f>C116</f>
        <v>14805.1</v>
      </c>
    </row>
    <row r="116" spans="1:3" ht="25.5">
      <c r="A116" s="41" t="s">
        <v>10</v>
      </c>
      <c r="B116" s="13" t="s">
        <v>145</v>
      </c>
      <c r="C116" s="14">
        <v>14805.1</v>
      </c>
    </row>
    <row r="117" spans="1:3" ht="25.5">
      <c r="A117" s="39" t="s">
        <v>163</v>
      </c>
      <c r="B117" s="13" t="s">
        <v>146</v>
      </c>
      <c r="C117" s="14">
        <f>+C118</f>
        <v>30546.8</v>
      </c>
    </row>
    <row r="118" spans="1:3" ht="12.75">
      <c r="A118" s="40" t="s">
        <v>39</v>
      </c>
      <c r="B118" s="13" t="s">
        <v>147</v>
      </c>
      <c r="C118" s="14">
        <f>C119</f>
        <v>30546.8</v>
      </c>
    </row>
    <row r="119" spans="1:3" ht="12.75">
      <c r="A119" s="41" t="s">
        <v>11</v>
      </c>
      <c r="B119" s="13" t="s">
        <v>148</v>
      </c>
      <c r="C119" s="14">
        <v>30546.8</v>
      </c>
    </row>
    <row r="120" spans="1:3" ht="25.5">
      <c r="A120" s="39" t="s">
        <v>2</v>
      </c>
      <c r="B120" s="13" t="s">
        <v>149</v>
      </c>
      <c r="C120" s="14">
        <f>C121+C123+C125+C127+C129</f>
        <v>404541.6</v>
      </c>
    </row>
    <row r="121" spans="1:3" ht="25.5">
      <c r="A121" s="40" t="s">
        <v>248</v>
      </c>
      <c r="B121" s="13" t="s">
        <v>249</v>
      </c>
      <c r="C121" s="14">
        <f>C122</f>
        <v>365.2</v>
      </c>
    </row>
    <row r="122" spans="1:3" ht="25.5">
      <c r="A122" s="41" t="s">
        <v>247</v>
      </c>
      <c r="B122" s="13" t="s">
        <v>250</v>
      </c>
      <c r="C122" s="14">
        <v>365.2</v>
      </c>
    </row>
    <row r="123" spans="1:3" ht="38.25">
      <c r="A123" s="27" t="s">
        <v>244</v>
      </c>
      <c r="B123" s="36" t="s">
        <v>238</v>
      </c>
      <c r="C123" s="14">
        <f>C124</f>
        <v>8.4</v>
      </c>
    </row>
    <row r="124" spans="1:3" ht="38.25">
      <c r="A124" s="42" t="s">
        <v>245</v>
      </c>
      <c r="B124" s="36" t="s">
        <v>239</v>
      </c>
      <c r="C124" s="14">
        <v>8.4</v>
      </c>
    </row>
    <row r="125" spans="1:3" ht="38.25">
      <c r="A125" s="35" t="s">
        <v>3</v>
      </c>
      <c r="B125" s="13" t="s">
        <v>150</v>
      </c>
      <c r="C125" s="14">
        <f>C126</f>
        <v>7600.3</v>
      </c>
    </row>
    <row r="126" spans="1:3" ht="38.25">
      <c r="A126" s="43" t="s">
        <v>4</v>
      </c>
      <c r="B126" s="13" t="s">
        <v>151</v>
      </c>
      <c r="C126" s="14">
        <v>7600.3</v>
      </c>
    </row>
    <row r="127" spans="1:3" ht="25.5">
      <c r="A127" s="35" t="s">
        <v>5</v>
      </c>
      <c r="B127" s="13" t="s">
        <v>152</v>
      </c>
      <c r="C127" s="14">
        <f>C128</f>
        <v>7932.5</v>
      </c>
    </row>
    <row r="128" spans="1:3" ht="25.5">
      <c r="A128" s="43" t="s">
        <v>6</v>
      </c>
      <c r="B128" s="13" t="s">
        <v>153</v>
      </c>
      <c r="C128" s="14">
        <v>7932.5</v>
      </c>
    </row>
    <row r="129" spans="1:3" s="6" customFormat="1" ht="12.75">
      <c r="A129" s="40" t="s">
        <v>38</v>
      </c>
      <c r="B129" s="13" t="s">
        <v>154</v>
      </c>
      <c r="C129" s="14">
        <f>C130</f>
        <v>388635.2</v>
      </c>
    </row>
    <row r="130" spans="1:3" s="6" customFormat="1" ht="12.75">
      <c r="A130" s="41" t="s">
        <v>44</v>
      </c>
      <c r="B130" s="13" t="s">
        <v>155</v>
      </c>
      <c r="C130" s="14">
        <v>388635.2</v>
      </c>
    </row>
    <row r="131" spans="1:3" s="6" customFormat="1" ht="12.75">
      <c r="A131" s="39" t="s">
        <v>7</v>
      </c>
      <c r="B131" s="13" t="s">
        <v>156</v>
      </c>
      <c r="C131" s="14">
        <f>C132+C134</f>
        <v>4775.3</v>
      </c>
    </row>
    <row r="132" spans="1:3" s="6" customFormat="1" ht="51">
      <c r="A132" s="35" t="s">
        <v>45</v>
      </c>
      <c r="B132" s="13" t="s">
        <v>157</v>
      </c>
      <c r="C132" s="14">
        <f>C133</f>
        <v>4754</v>
      </c>
    </row>
    <row r="133" spans="1:3" s="6" customFormat="1" ht="51">
      <c r="A133" s="43" t="s">
        <v>46</v>
      </c>
      <c r="B133" s="13" t="s">
        <v>158</v>
      </c>
      <c r="C133" s="14">
        <v>4754</v>
      </c>
    </row>
    <row r="134" spans="1:3" s="6" customFormat="1" ht="51">
      <c r="A134" s="27" t="s">
        <v>179</v>
      </c>
      <c r="B134" s="46" t="s">
        <v>180</v>
      </c>
      <c r="C134" s="14">
        <f>C135</f>
        <v>21.3</v>
      </c>
    </row>
    <row r="135" spans="1:3" ht="38.25">
      <c r="A135" s="42" t="s">
        <v>181</v>
      </c>
      <c r="B135" s="46" t="s">
        <v>182</v>
      </c>
      <c r="C135" s="14">
        <v>21.3</v>
      </c>
    </row>
    <row r="136" spans="1:3" ht="12.75">
      <c r="A136" s="40"/>
      <c r="B136" s="13"/>
      <c r="C136" s="14"/>
    </row>
    <row r="137" spans="1:3" ht="12.75">
      <c r="A137" s="9" t="s">
        <v>17</v>
      </c>
      <c r="B137" s="10"/>
      <c r="C137" s="11">
        <f>C13+C112</f>
        <v>709876.5</v>
      </c>
    </row>
    <row r="138" spans="1:3" ht="12.75">
      <c r="A138" s="44"/>
      <c r="B138" s="24"/>
      <c r="C138" s="45"/>
    </row>
  </sheetData>
  <sheetProtection/>
  <mergeCells count="5">
    <mergeCell ref="A9:B9"/>
    <mergeCell ref="A11:A12"/>
    <mergeCell ref="C11:C12"/>
    <mergeCell ref="B11:B12"/>
    <mergeCell ref="B5:C5"/>
  </mergeCells>
  <printOptions/>
  <pageMargins left="0.7874015748031497" right="0.7874015748031497" top="0.1968503937007874" bottom="0.1968503937007874" header="0.5118110236220472" footer="0.5118110236220472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fo5</cp:lastModifiedBy>
  <cp:lastPrinted>2015-12-15T02:08:35Z</cp:lastPrinted>
  <dcterms:created xsi:type="dcterms:W3CDTF">1996-10-08T23:32:33Z</dcterms:created>
  <dcterms:modified xsi:type="dcterms:W3CDTF">2015-12-30T01:23:47Z</dcterms:modified>
  <cp:category/>
  <cp:version/>
  <cp:contentType/>
  <cp:contentStatus/>
</cp:coreProperties>
</file>